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lentizonderwijsgroep-my.sharepoint.com/personal/tsoylu_lentiz_nl/Documents/Documenten/wiskunde-HU/Vakdidactiek Statistiek en ICT/opdracht 2/hazir/tolga/"/>
    </mc:Choice>
  </mc:AlternateContent>
  <xr:revisionPtr revIDLastSave="155" documentId="13_ncr:1_{B608EC6A-EF82-4EDA-AAB8-4F7684DB8740}" xr6:coauthVersionLast="47" xr6:coauthVersionMax="47" xr10:uidLastSave="{456249EE-B833-45E0-9980-1190658CCFE8}"/>
  <bookViews>
    <workbookView xWindow="-108" yWindow="-108" windowWidth="23256" windowHeight="12576" xr2:uid="{1CFAA789-8071-421F-BC23-8798436F9E75}"/>
  </bookViews>
  <sheets>
    <sheet name="Blad1" sheetId="1" r:id="rId1"/>
  </sheets>
  <definedNames>
    <definedName name="_xlchart.v1.0" hidden="1">Blad1!$W$2</definedName>
    <definedName name="_xlchart.v1.1" hidden="1">Blad1!$W$3:$W$19</definedName>
    <definedName name="_xlchart.v1.2" hidden="1">Blad1!$X$2</definedName>
    <definedName name="_xlchart.v1.3" hidden="1">Blad1!$X$3:$X$19</definedName>
    <definedName name="_xlchart.v1.4" hidden="1">Blad1!$W$2</definedName>
    <definedName name="_xlchart.v1.5" hidden="1">Blad1!$W$3:$W$19</definedName>
    <definedName name="_xlchart.v1.6" hidden="1">Blad1!$X$2</definedName>
    <definedName name="_xlchart.v1.7" hidden="1">Blad1!$X$3:$X$19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E22" i="1"/>
  <c r="E23" i="1" s="1"/>
  <c r="G28" i="1"/>
  <c r="G27" i="1"/>
  <c r="G25" i="1"/>
  <c r="U14" i="1" s="1"/>
  <c r="N4" i="1"/>
  <c r="O4" i="1" s="1"/>
  <c r="G22" i="1"/>
  <c r="H22" i="1"/>
  <c r="H23" i="1" s="1"/>
  <c r="I22" i="1"/>
  <c r="I23" i="1" s="1"/>
  <c r="J22" i="1"/>
  <c r="J23" i="1" s="1"/>
  <c r="K22" i="1"/>
  <c r="K23" i="1" s="1"/>
  <c r="L22" i="1"/>
  <c r="L23" i="1" s="1"/>
  <c r="M22" i="1"/>
  <c r="M23" i="1" s="1"/>
  <c r="F22" i="1"/>
  <c r="F23" i="1" s="1"/>
  <c r="N5" i="1"/>
  <c r="O5" i="1" s="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3" i="1"/>
  <c r="U24" i="1" l="1"/>
  <c r="U12" i="1"/>
  <c r="U3" i="1"/>
  <c r="U23" i="1"/>
  <c r="U11" i="1"/>
  <c r="U13" i="1"/>
  <c r="U20" i="1"/>
  <c r="U30" i="1"/>
  <c r="U18" i="1"/>
  <c r="U6" i="1"/>
  <c r="U25" i="1"/>
  <c r="U9" i="1"/>
  <c r="U31" i="1"/>
  <c r="U7" i="1"/>
  <c r="U29" i="1"/>
  <c r="U17" i="1"/>
  <c r="U5" i="1"/>
  <c r="U34" i="1"/>
  <c r="U22" i="1"/>
  <c r="U8" i="1"/>
  <c r="U19" i="1"/>
  <c r="U28" i="1"/>
  <c r="U16" i="1"/>
  <c r="U4" i="1"/>
  <c r="U33" i="1"/>
  <c r="U21" i="1"/>
  <c r="U32" i="1"/>
  <c r="U27" i="1"/>
  <c r="U15" i="1"/>
  <c r="U10" i="1"/>
  <c r="U26" i="1"/>
  <c r="N22" i="1"/>
  <c r="G23" i="1"/>
  <c r="N23" i="1" s="1"/>
  <c r="N21" i="1"/>
  <c r="O21" i="1"/>
  <c r="P21" i="1" s="1"/>
  <c r="Q21" i="1" s="1"/>
  <c r="N24" i="1" l="1"/>
  <c r="N25" i="1" s="1"/>
</calcChain>
</file>

<file path=xl/sharedStrings.xml><?xml version="1.0" encoding="utf-8"?>
<sst xmlns="http://schemas.openxmlformats.org/spreadsheetml/2006/main" count="46" uniqueCount="45">
  <si>
    <t>aantal halve uren slapen</t>
  </si>
  <si>
    <t>schermtijd in halve uren</t>
  </si>
  <si>
    <t>slaaptijd in halve uren</t>
  </si>
  <si>
    <t>Leerling 1</t>
  </si>
  <si>
    <t>Leerling 2</t>
  </si>
  <si>
    <t>Leerling 3</t>
  </si>
  <si>
    <t>Leerling 4</t>
  </si>
  <si>
    <t>Leerling 5</t>
  </si>
  <si>
    <t>Leerling 6</t>
  </si>
  <si>
    <t>Leerling 7</t>
  </si>
  <si>
    <t>Leerling 8</t>
  </si>
  <si>
    <t>Leerling 9</t>
  </si>
  <si>
    <t>Leerling 10</t>
  </si>
  <si>
    <t>Leerling 11</t>
  </si>
  <si>
    <t>Leerling 12</t>
  </si>
  <si>
    <t>Leerling 13</t>
  </si>
  <si>
    <t>Leerling 14</t>
  </si>
  <si>
    <t>Leerling 15</t>
  </si>
  <si>
    <t>Leerling 16</t>
  </si>
  <si>
    <t>Leerling 17</t>
  </si>
  <si>
    <t>Leerling 18</t>
  </si>
  <si>
    <t>Leerling 19</t>
  </si>
  <si>
    <t>Leerling 20</t>
  </si>
  <si>
    <t>Leerling 21</t>
  </si>
  <si>
    <t>Leerling 22</t>
  </si>
  <si>
    <t>Leerling 23</t>
  </si>
  <si>
    <t>Leerling 24</t>
  </si>
  <si>
    <t>Leerling 25</t>
  </si>
  <si>
    <t>Leerling 26</t>
  </si>
  <si>
    <t>Leerling 27</t>
  </si>
  <si>
    <t>Leerling 28</t>
  </si>
  <si>
    <t>Leerling 29</t>
  </si>
  <si>
    <t>Leerling 30</t>
  </si>
  <si>
    <t>Leerling 31</t>
  </si>
  <si>
    <t>Leerling 32</t>
  </si>
  <si>
    <t>Gemiddelde slaaptijd van het groep</t>
  </si>
  <si>
    <t>Schermtijdgroep</t>
  </si>
  <si>
    <t>Gemiddelde slaapduur – lage schermtijd</t>
  </si>
  <si>
    <t>Gmiddelde slaapduur – hoge schermtijd</t>
  </si>
  <si>
    <t>Verschil in gemiddelde slaapduur bepalen</t>
  </si>
  <si>
    <t>Gemiddelde slaapuduur(lageschermtijd) - Gemiddelde slaapduur(Hoge schermtijd)=Verschil in gemiddelde slaapduur</t>
  </si>
  <si>
    <t>13,81-12,33=1.48 in halve uren dus is het ongeveer 45 minuten</t>
  </si>
  <si>
    <t>Slaapduur – Lage schermtijd</t>
  </si>
  <si>
    <t>Slaapduur – Hoge schermtijd</t>
  </si>
  <si>
    <t>Het verschil in gemiddelde slaapduur tussen leerlingen met een lage en een hoge schermtijd bedraagt ongeveer 0,74 uur (± 45 minuten).  Uit dit onderzoek blijkt dat leerlingen met een lage dagelijkse schermtijd gemiddeld langer slapen dan leerlingen met een hoge schermtijd. Het verschil in gemiddelde slaapduur tussen beide groepen bedraagt 1,48 halve uren (ongeveer 45 minuten). Dit wijst op een samenhang tussen schermtijd en slaapduur binnen deze klas. Op basis van dit onderzoek kan geen uitspraak worden gedaan over oorzaak en gevolg.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</si>
</sst>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4"/>
      <color theme="1"/>
      <name val="Aptos Narrow"/>
      <family val="2"/>
      <scheme val="minor"/>
    </font>
    <font>
      <sz val="16"/>
      <color theme="1"/>
      <name val="Aptos Narrow"/>
      <family val="2"/>
      <scheme val="minor"/>
    </font>
    <font>
      <sz val="8"/>
      <name val="Aptos Narrow"/>
      <family val="2"/>
      <scheme val="minor"/>
    </font>
    <font>
      <b/>
      <sz val="11"/>
      <color rgb="FFFF000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0" fontId="0" fillId="0" borderId="0" xfId="0" applyAlignment="1">
      <alignment vertical="top" wrapText="1"/>
    </xf>
    <xf numFmtId="0" fontId="0" fillId="0" borderId="0" xfId="0" applyAlignment="1">
      <alignment wrapText="1"/>
    </xf>
    <xf numFmtId="0" fontId="0" fillId="0" borderId="0" xfId="0"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center" vertical="center" textRotation="180"/>
    </xf>
    <xf numFmtId="0" fontId="4" fillId="0" borderId="0" xfId="0" applyFont="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data id="1">
      <cx:numDim type="val">
        <cx:f>_xlchart.v1.7</cx:f>
      </cx:numDim>
    </cx:data>
  </cx:chartData>
  <cx:chart>
    <cx:title pos="t" align="ctr" overlay="0">
      <cx:tx>
        <cx:rich>
          <a:bodyPr spcFirstLastPara="1" vertOverflow="ellipsis" horzOverflow="overflow" wrap="square" lIns="0" tIns="0" rIns="0" bIns="0" anchor="ctr" anchorCtr="1"/>
          <a:lstStyle/>
          <a:p>
            <a:pPr algn="ctr" rtl="0">
              <a:defRPr>
                <a:ln>
                  <a:solidFill>
                    <a:schemeClr val="accent1"/>
                  </a:solidFill>
                </a:ln>
              </a:defRPr>
            </a:pPr>
            <a:r>
              <a:rPr lang="nl-NL">
                <a:ln>
                  <a:solidFill>
                    <a:schemeClr val="accent1"/>
                  </a:solidFill>
                </a:ln>
              </a:rPr>
              <a:t>Boxplot van slaapduur bij lage en hoge schermtijd</a:t>
            </a:r>
            <a:endParaRPr lang="nl-NL" sz="1400" b="0" i="0" u="none" strike="noStrike" baseline="0">
              <a:ln>
                <a:solidFill>
                  <a:schemeClr val="accent1"/>
                </a:solidFill>
              </a:ln>
              <a:solidFill>
                <a:sysClr val="windowText" lastClr="000000">
                  <a:lumMod val="65000"/>
                  <a:lumOff val="35000"/>
                </a:sysClr>
              </a:solidFill>
              <a:latin typeface="Aptos Narrow" panose="02110004020202020204"/>
            </a:endParaRPr>
          </a:p>
        </cx:rich>
      </cx:tx>
    </cx:title>
    <cx:plotArea>
      <cx:plotAreaRegion>
        <cx:series layoutId="boxWhisker" uniqueId="{F63F1615-6298-46BA-96A7-9A4D78CE3743}">
          <cx:tx>
            <cx:txData>
              <cx:f>_xlchart.v1.4</cx:f>
              <cx:v>Slaapduur – Lage schermtijd</cx:v>
            </cx:txData>
          </cx:tx>
          <cx:dataId val="0"/>
          <cx:layoutPr>
            <cx:visibility meanLine="0" meanMarker="1" nonoutliers="0" outliers="1"/>
            <cx:statistics quartileMethod="exclusive"/>
          </cx:layoutPr>
        </cx:series>
        <cx:series layoutId="boxWhisker" uniqueId="{CEBCF1ED-5645-4A9E-AD3B-A40FA4D1043A}">
          <cx:tx>
            <cx:txData>
              <cx:f>_xlchart.v1.6</cx:f>
              <cx:v>Slaapduur – Hoge schermtijd</cx:v>
            </cx:txData>
          </cx:tx>
          <cx:dataId val="1"/>
          <cx:layoutPr>
            <cx:visibility meanLine="0" meanMarker="1" nonoutliers="0" outliers="1"/>
            <cx:statistics quartileMethod="exclusive"/>
          </cx:layoutPr>
        </cx:series>
      </cx:plotAreaRegion>
      <cx:axis id="0" hidden="1">
        <cx:catScaling gapWidth="1.5"/>
        <cx:tickLabels/>
        <cx:spPr>
          <a:ln>
            <a:noFill/>
          </a:ln>
        </cx:spPr>
        <cx:txPr>
          <a:bodyPr vertOverflow="overflow" horzOverflow="overflow" wrap="square" lIns="0" tIns="0" rIns="0" bIns="0"/>
          <a:lstStyle/>
          <a:p>
            <a:pPr algn="ctr" rtl="0">
              <a:defRPr sz="900" b="0" i="0">
                <a:ln>
                  <a:solidFill>
                    <a:schemeClr val="accent1"/>
                  </a:solidFill>
                </a:ln>
                <a:solidFill>
                  <a:srgbClr val="595959"/>
                </a:solidFill>
                <a:latin typeface="Aptos Narrow" panose="020B0004020202020204" pitchFamily="34" charset="0"/>
                <a:ea typeface="Aptos Narrow" panose="020B0004020202020204" pitchFamily="34" charset="0"/>
                <a:cs typeface="Aptos Narrow" panose="020B0004020202020204" pitchFamily="34" charset="0"/>
              </a:defRPr>
            </a:pPr>
            <a:endParaRPr lang="nl-NL">
              <a:ln>
                <a:solidFill>
                  <a:schemeClr val="accent1"/>
                </a:solidFill>
              </a:ln>
            </a:endParaRPr>
          </a:p>
        </cx:txPr>
      </cx:axis>
      <cx:axis id="1">
        <cx:valScaling/>
        <cx:majorGridlines/>
        <cx:tickLabels/>
        <cx:txPr>
          <a:bodyPr vertOverflow="overflow" horzOverflow="overflow" wrap="square" lIns="0" tIns="0" rIns="0" bIns="0"/>
          <a:lstStyle/>
          <a:p>
            <a:pPr algn="ctr" rtl="0">
              <a:defRPr sz="900" b="0" i="0">
                <a:ln>
                  <a:solidFill>
                    <a:schemeClr val="accent1"/>
                  </a:solidFill>
                </a:ln>
                <a:solidFill>
                  <a:srgbClr val="595959"/>
                </a:solidFill>
                <a:latin typeface="Aptos Narrow" panose="020B0004020202020204" pitchFamily="34" charset="0"/>
                <a:ea typeface="Aptos Narrow" panose="020B0004020202020204" pitchFamily="34" charset="0"/>
                <a:cs typeface="Aptos Narrow" panose="020B0004020202020204" pitchFamily="34" charset="0"/>
              </a:defRPr>
            </a:pPr>
            <a:endParaRPr lang="nl-NL">
              <a:ln>
                <a:solidFill>
                  <a:schemeClr val="accent1"/>
                </a:solidFill>
              </a:ln>
            </a:endParaRPr>
          </a:p>
        </cx:txPr>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solidFill>
      <a:ln>
        <a:solidFill>
          <a:schemeClr val="phClr"/>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20</xdr:col>
      <xdr:colOff>1051778</xdr:colOff>
      <xdr:row>19</xdr:row>
      <xdr:rowOff>39320</xdr:rowOff>
    </xdr:from>
    <xdr:to>
      <xdr:col>27</xdr:col>
      <xdr:colOff>193322</xdr:colOff>
      <xdr:row>33</xdr:row>
      <xdr:rowOff>181398</xdr:rowOff>
    </xdr:to>
    <mc:AlternateContent xmlns:mc="http://schemas.openxmlformats.org/markup-compatibility/2006">
      <mc:Choice xmlns:cx1="http://schemas.microsoft.com/office/drawing/2015/9/8/chartex" Requires="cx1">
        <xdr:graphicFrame macro="">
          <xdr:nvGraphicFramePr>
            <xdr:cNvPr id="2" name="Grafiek 1">
              <a:extLst>
                <a:ext uri="{FF2B5EF4-FFF2-40B4-BE49-F238E27FC236}">
                  <a16:creationId xmlns:a16="http://schemas.microsoft.com/office/drawing/2014/main" id="{B8C01E95-3B99-2E0D-83D6-9D84B59A667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3446438" y="3987129"/>
              <a:ext cx="4564714" cy="2784758"/>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806E-8885-4DF2-8E0D-511C40BF2346}">
  <dimension ref="A1:X37"/>
  <sheetViews>
    <sheetView tabSelected="1" topLeftCell="M16" zoomScale="94" zoomScaleNormal="85" workbookViewId="0">
      <selection activeCell="AA41" sqref="AA41"/>
    </sheetView>
  </sheetViews>
  <sheetFormatPr defaultRowHeight="14.4" x14ac:dyDescent="0.3"/>
  <cols>
    <col min="17" max="17" width="10.109375" bestFit="1" customWidth="1"/>
    <col min="18" max="18" width="10" bestFit="1" customWidth="1"/>
    <col min="19" max="19" width="9.77734375" customWidth="1"/>
    <col min="21" max="21" width="20.6640625" customWidth="1"/>
    <col min="23" max="23" width="12.21875" customWidth="1"/>
    <col min="24" max="24" width="10.77734375" customWidth="1"/>
  </cols>
  <sheetData>
    <row r="1" spans="1:24" ht="18" x14ac:dyDescent="0.35">
      <c r="A1" s="1"/>
      <c r="B1" s="1"/>
      <c r="C1" s="5" t="s">
        <v>0</v>
      </c>
      <c r="D1" s="5"/>
      <c r="E1" s="5"/>
      <c r="F1" s="5"/>
      <c r="G1" s="5"/>
      <c r="H1" s="5"/>
      <c r="I1" s="5"/>
      <c r="J1" s="5"/>
      <c r="K1" s="5"/>
      <c r="L1" s="5"/>
      <c r="M1" s="5"/>
    </row>
    <row r="2" spans="1:24" ht="43.2" x14ac:dyDescent="0.3">
      <c r="A2" s="1"/>
      <c r="B2" s="1"/>
      <c r="C2" s="1">
        <v>9</v>
      </c>
      <c r="D2" s="1">
        <v>10</v>
      </c>
      <c r="E2" s="1">
        <v>11</v>
      </c>
      <c r="F2" s="1">
        <v>12</v>
      </c>
      <c r="G2" s="1">
        <v>13</v>
      </c>
      <c r="H2" s="1">
        <v>14</v>
      </c>
      <c r="I2" s="1">
        <v>15</v>
      </c>
      <c r="J2" s="1">
        <v>16</v>
      </c>
      <c r="K2" s="1">
        <v>17</v>
      </c>
      <c r="L2" s="1">
        <v>18</v>
      </c>
      <c r="M2" s="1">
        <v>19</v>
      </c>
      <c r="S2" s="2" t="s">
        <v>1</v>
      </c>
      <c r="T2" s="2" t="s">
        <v>2</v>
      </c>
      <c r="U2" t="s">
        <v>36</v>
      </c>
      <c r="W2" s="3" t="s">
        <v>42</v>
      </c>
      <c r="X2" s="3" t="s">
        <v>43</v>
      </c>
    </row>
    <row r="3" spans="1:24" x14ac:dyDescent="0.3">
      <c r="A3" s="6" t="s">
        <v>1</v>
      </c>
      <c r="B3" s="1">
        <v>1</v>
      </c>
      <c r="C3" s="1"/>
      <c r="D3" s="1"/>
      <c r="E3" s="1"/>
      <c r="F3" s="1"/>
      <c r="G3" s="1"/>
      <c r="H3" s="1"/>
      <c r="I3" s="1"/>
      <c r="J3" s="1"/>
      <c r="K3" s="1"/>
      <c r="L3" s="1"/>
      <c r="M3" s="1"/>
      <c r="N3">
        <f t="shared" ref="N3" si="0">SUM(N2)</f>
        <v>0</v>
      </c>
      <c r="O3">
        <v>0</v>
      </c>
      <c r="R3" t="s">
        <v>3</v>
      </c>
      <c r="S3">
        <v>2</v>
      </c>
      <c r="T3">
        <v>16</v>
      </c>
      <c r="U3" t="str">
        <f t="shared" ref="U3:U34" si="1">IF(S3&lt;$G$25,"Lage schermtijd","Hoge schermtijd")</f>
        <v>Lage schermtijd</v>
      </c>
      <c r="W3">
        <v>16</v>
      </c>
      <c r="X3">
        <v>14</v>
      </c>
    </row>
    <row r="4" spans="1:24" x14ac:dyDescent="0.3">
      <c r="A4" s="6"/>
      <c r="B4" s="1">
        <v>2</v>
      </c>
      <c r="C4" s="1"/>
      <c r="D4" s="1"/>
      <c r="E4" s="1"/>
      <c r="F4" s="1"/>
      <c r="G4" s="1"/>
      <c r="H4" s="1"/>
      <c r="I4" s="1"/>
      <c r="J4" s="1">
        <v>2</v>
      </c>
      <c r="K4" s="1">
        <v>1</v>
      </c>
      <c r="L4" s="1"/>
      <c r="M4" s="1"/>
      <c r="N4">
        <f>SUM(C4:M4)</f>
        <v>3</v>
      </c>
      <c r="O4">
        <f>N4*B4</f>
        <v>6</v>
      </c>
      <c r="R4" t="s">
        <v>4</v>
      </c>
      <c r="S4">
        <v>2</v>
      </c>
      <c r="T4">
        <v>16</v>
      </c>
      <c r="U4" t="str">
        <f t="shared" si="1"/>
        <v>Lage schermtijd</v>
      </c>
      <c r="W4">
        <v>16</v>
      </c>
      <c r="X4">
        <v>12</v>
      </c>
    </row>
    <row r="5" spans="1:24" x14ac:dyDescent="0.3">
      <c r="A5" s="6"/>
      <c r="B5" s="1">
        <v>3</v>
      </c>
      <c r="C5" s="1"/>
      <c r="D5" s="1"/>
      <c r="E5" s="1"/>
      <c r="F5" s="1"/>
      <c r="G5" s="1"/>
      <c r="H5" s="1"/>
      <c r="I5" s="1"/>
      <c r="J5" s="1">
        <v>1</v>
      </c>
      <c r="K5" s="1"/>
      <c r="L5" s="1"/>
      <c r="M5" s="1"/>
      <c r="N5">
        <f t="shared" ref="N5:N20" si="2">SUM(C5:M5)</f>
        <v>1</v>
      </c>
      <c r="O5">
        <f t="shared" ref="O5:O20" si="3">N5*B5</f>
        <v>3</v>
      </c>
      <c r="R5" t="s">
        <v>5</v>
      </c>
      <c r="S5">
        <v>2</v>
      </c>
      <c r="T5">
        <v>17</v>
      </c>
      <c r="U5" t="str">
        <f t="shared" si="1"/>
        <v>Lage schermtijd</v>
      </c>
      <c r="W5">
        <v>17</v>
      </c>
      <c r="X5">
        <v>15</v>
      </c>
    </row>
    <row r="6" spans="1:24" x14ac:dyDescent="0.3">
      <c r="A6" s="6"/>
      <c r="B6" s="1">
        <v>4</v>
      </c>
      <c r="C6" s="1"/>
      <c r="D6" s="1"/>
      <c r="E6" s="1"/>
      <c r="F6" s="1"/>
      <c r="G6" s="1"/>
      <c r="H6" s="1"/>
      <c r="I6" s="1">
        <v>1</v>
      </c>
      <c r="J6" s="1">
        <v>1</v>
      </c>
      <c r="K6" s="1"/>
      <c r="L6" s="1"/>
      <c r="M6" s="1"/>
      <c r="N6">
        <f t="shared" si="2"/>
        <v>2</v>
      </c>
      <c r="O6">
        <f t="shared" si="3"/>
        <v>8</v>
      </c>
      <c r="R6" t="s">
        <v>6</v>
      </c>
      <c r="S6">
        <v>3</v>
      </c>
      <c r="T6">
        <v>16</v>
      </c>
      <c r="U6" t="str">
        <f t="shared" si="1"/>
        <v>Lage schermtijd</v>
      </c>
      <c r="W6">
        <v>16</v>
      </c>
      <c r="X6">
        <v>14</v>
      </c>
    </row>
    <row r="7" spans="1:24" x14ac:dyDescent="0.3">
      <c r="A7" s="6"/>
      <c r="B7" s="1">
        <v>5</v>
      </c>
      <c r="C7" s="1"/>
      <c r="D7" s="1"/>
      <c r="E7" s="1"/>
      <c r="F7" s="1"/>
      <c r="G7" s="1"/>
      <c r="H7" s="1"/>
      <c r="I7" s="1"/>
      <c r="J7" s="1">
        <v>1</v>
      </c>
      <c r="K7" s="1"/>
      <c r="L7" s="1"/>
      <c r="M7" s="1"/>
      <c r="N7">
        <f t="shared" si="2"/>
        <v>1</v>
      </c>
      <c r="O7">
        <f t="shared" si="3"/>
        <v>5</v>
      </c>
      <c r="R7" t="s">
        <v>7</v>
      </c>
      <c r="S7">
        <v>4</v>
      </c>
      <c r="T7">
        <v>15</v>
      </c>
      <c r="U7" t="str">
        <f t="shared" si="1"/>
        <v>Lage schermtijd</v>
      </c>
      <c r="W7">
        <v>15</v>
      </c>
      <c r="X7">
        <v>14</v>
      </c>
    </row>
    <row r="8" spans="1:24" x14ac:dyDescent="0.3">
      <c r="A8" s="6"/>
      <c r="B8" s="1">
        <v>6</v>
      </c>
      <c r="C8" s="1"/>
      <c r="D8" s="1"/>
      <c r="E8" s="1"/>
      <c r="F8" s="1">
        <v>1</v>
      </c>
      <c r="G8" s="1"/>
      <c r="H8" s="1">
        <v>1</v>
      </c>
      <c r="J8" s="1"/>
      <c r="K8" s="1">
        <v>1</v>
      </c>
      <c r="L8" s="1"/>
      <c r="M8" s="1"/>
      <c r="N8">
        <f t="shared" si="2"/>
        <v>3</v>
      </c>
      <c r="O8">
        <f t="shared" si="3"/>
        <v>18</v>
      </c>
      <c r="R8" t="s">
        <v>8</v>
      </c>
      <c r="S8">
        <v>4</v>
      </c>
      <c r="T8">
        <v>16</v>
      </c>
      <c r="U8" t="str">
        <f t="shared" si="1"/>
        <v>Lage schermtijd</v>
      </c>
      <c r="W8">
        <v>16</v>
      </c>
      <c r="X8">
        <v>13</v>
      </c>
    </row>
    <row r="9" spans="1:24" x14ac:dyDescent="0.3">
      <c r="A9" s="6"/>
      <c r="B9" s="1">
        <v>7</v>
      </c>
      <c r="C9" s="1"/>
      <c r="D9" s="1"/>
      <c r="E9" s="1"/>
      <c r="F9" s="1"/>
      <c r="H9" s="1"/>
      <c r="I9" s="1">
        <v>1</v>
      </c>
      <c r="J9" s="1"/>
      <c r="K9" s="1"/>
      <c r="L9" s="1"/>
      <c r="M9" s="1"/>
      <c r="N9">
        <f t="shared" si="2"/>
        <v>1</v>
      </c>
      <c r="O9">
        <f t="shared" si="3"/>
        <v>7</v>
      </c>
      <c r="R9" t="s">
        <v>9</v>
      </c>
      <c r="S9">
        <v>5</v>
      </c>
      <c r="T9">
        <v>16</v>
      </c>
      <c r="U9" t="str">
        <f t="shared" si="1"/>
        <v>Lage schermtijd</v>
      </c>
      <c r="W9">
        <v>16</v>
      </c>
      <c r="X9">
        <v>10</v>
      </c>
    </row>
    <row r="10" spans="1:24" x14ac:dyDescent="0.3">
      <c r="A10" s="6"/>
      <c r="B10" s="1">
        <v>8</v>
      </c>
      <c r="C10" s="1"/>
      <c r="D10" s="1"/>
      <c r="E10" s="1"/>
      <c r="F10" s="1"/>
      <c r="G10" s="1">
        <v>1</v>
      </c>
      <c r="H10" s="1">
        <v>1</v>
      </c>
      <c r="I10" s="1">
        <v>1</v>
      </c>
      <c r="J10" s="1">
        <v>1</v>
      </c>
      <c r="K10" s="1">
        <v>1</v>
      </c>
      <c r="L10" s="1"/>
      <c r="M10" s="1"/>
      <c r="N10">
        <f t="shared" si="2"/>
        <v>5</v>
      </c>
      <c r="O10">
        <f t="shared" si="3"/>
        <v>40</v>
      </c>
      <c r="R10" t="s">
        <v>10</v>
      </c>
      <c r="S10">
        <v>6</v>
      </c>
      <c r="T10">
        <v>12</v>
      </c>
      <c r="U10" t="str">
        <f t="shared" si="1"/>
        <v>Lage schermtijd</v>
      </c>
      <c r="W10">
        <v>12</v>
      </c>
      <c r="X10">
        <v>13</v>
      </c>
    </row>
    <row r="11" spans="1:24" x14ac:dyDescent="0.3">
      <c r="A11" s="6"/>
      <c r="B11" s="1">
        <v>9</v>
      </c>
      <c r="C11" s="1"/>
      <c r="D11" s="1"/>
      <c r="E11" s="1"/>
      <c r="F11" s="1">
        <v>1</v>
      </c>
      <c r="G11" s="1"/>
      <c r="H11" s="1"/>
      <c r="I11" s="1"/>
      <c r="J11" s="1"/>
      <c r="K11" s="1"/>
      <c r="L11" s="1"/>
      <c r="M11" s="1"/>
      <c r="N11">
        <f t="shared" si="2"/>
        <v>1</v>
      </c>
      <c r="O11">
        <f t="shared" si="3"/>
        <v>9</v>
      </c>
      <c r="R11" t="s">
        <v>11</v>
      </c>
      <c r="S11">
        <v>6</v>
      </c>
      <c r="T11">
        <v>14</v>
      </c>
      <c r="U11" t="str">
        <f t="shared" si="1"/>
        <v>Lage schermtijd</v>
      </c>
      <c r="W11">
        <v>14</v>
      </c>
      <c r="X11">
        <v>13</v>
      </c>
    </row>
    <row r="12" spans="1:24" x14ac:dyDescent="0.3">
      <c r="A12" s="6"/>
      <c r="B12" s="1">
        <v>10</v>
      </c>
      <c r="C12" s="1"/>
      <c r="D12" s="1"/>
      <c r="E12" s="1"/>
      <c r="F12" s="1">
        <v>1</v>
      </c>
      <c r="G12" s="1"/>
      <c r="H12" s="1">
        <v>1</v>
      </c>
      <c r="I12" s="1">
        <v>1</v>
      </c>
      <c r="J12" s="1"/>
      <c r="K12" s="1"/>
      <c r="L12" s="1"/>
      <c r="M12" s="1"/>
      <c r="N12">
        <f t="shared" si="2"/>
        <v>3</v>
      </c>
      <c r="O12">
        <f t="shared" si="3"/>
        <v>30</v>
      </c>
      <c r="R12" t="s">
        <v>12</v>
      </c>
      <c r="S12">
        <v>6</v>
      </c>
      <c r="T12">
        <v>17</v>
      </c>
      <c r="U12" t="str">
        <f t="shared" si="1"/>
        <v>Lage schermtijd</v>
      </c>
      <c r="W12">
        <v>17</v>
      </c>
      <c r="X12">
        <v>11</v>
      </c>
    </row>
    <row r="13" spans="1:24" x14ac:dyDescent="0.3">
      <c r="A13" s="6"/>
      <c r="B13" s="1">
        <v>11</v>
      </c>
      <c r="C13" s="1"/>
      <c r="D13" s="1"/>
      <c r="E13" s="1"/>
      <c r="F13" s="1"/>
      <c r="G13" s="1"/>
      <c r="H13" s="1"/>
      <c r="I13" s="1"/>
      <c r="J13" s="1"/>
      <c r="K13" s="1"/>
      <c r="L13" s="1"/>
      <c r="M13" s="1"/>
      <c r="N13">
        <f t="shared" si="2"/>
        <v>0</v>
      </c>
      <c r="O13">
        <f t="shared" si="3"/>
        <v>0</v>
      </c>
      <c r="R13" t="s">
        <v>13</v>
      </c>
      <c r="S13">
        <v>7</v>
      </c>
      <c r="T13">
        <v>15</v>
      </c>
      <c r="U13" t="str">
        <f t="shared" si="1"/>
        <v>Lage schermtijd</v>
      </c>
      <c r="W13">
        <v>15</v>
      </c>
      <c r="X13">
        <v>10</v>
      </c>
    </row>
    <row r="14" spans="1:24" x14ac:dyDescent="0.3">
      <c r="A14" s="6"/>
      <c r="B14" s="1">
        <v>12</v>
      </c>
      <c r="C14" s="1"/>
      <c r="D14" s="1"/>
      <c r="E14" s="1"/>
      <c r="F14" s="1"/>
      <c r="G14" s="1"/>
      <c r="H14" s="1">
        <v>2</v>
      </c>
      <c r="I14" s="1"/>
      <c r="J14" s="1"/>
      <c r="K14" s="1"/>
      <c r="L14" s="1"/>
      <c r="M14" s="1"/>
      <c r="N14">
        <f t="shared" si="2"/>
        <v>2</v>
      </c>
      <c r="O14">
        <f t="shared" si="3"/>
        <v>24</v>
      </c>
      <c r="R14" t="s">
        <v>14</v>
      </c>
      <c r="S14">
        <v>8</v>
      </c>
      <c r="T14">
        <v>13</v>
      </c>
      <c r="U14" t="str">
        <f t="shared" si="1"/>
        <v>Lage schermtijd</v>
      </c>
      <c r="W14">
        <v>13</v>
      </c>
      <c r="X14">
        <v>13</v>
      </c>
    </row>
    <row r="15" spans="1:24" x14ac:dyDescent="0.3">
      <c r="A15" s="6"/>
      <c r="B15" s="1">
        <v>13</v>
      </c>
      <c r="C15" s="1"/>
      <c r="D15" s="1"/>
      <c r="E15" s="1"/>
      <c r="F15" s="1"/>
      <c r="G15" s="1">
        <v>1</v>
      </c>
      <c r="H15" s="1"/>
      <c r="I15" s="1"/>
      <c r="J15" s="1"/>
      <c r="K15" s="1"/>
      <c r="L15" s="1"/>
      <c r="M15" s="1"/>
      <c r="N15">
        <f t="shared" si="2"/>
        <v>1</v>
      </c>
      <c r="O15">
        <f t="shared" si="3"/>
        <v>13</v>
      </c>
      <c r="R15" t="s">
        <v>15</v>
      </c>
      <c r="S15">
        <v>8</v>
      </c>
      <c r="T15">
        <v>16</v>
      </c>
      <c r="U15" t="str">
        <f t="shared" si="1"/>
        <v>Lage schermtijd</v>
      </c>
      <c r="W15">
        <v>16</v>
      </c>
      <c r="X15">
        <v>12</v>
      </c>
    </row>
    <row r="16" spans="1:24" x14ac:dyDescent="0.3">
      <c r="A16" s="6"/>
      <c r="B16" s="1">
        <v>14</v>
      </c>
      <c r="C16" s="1"/>
      <c r="D16" s="1">
        <v>1</v>
      </c>
      <c r="E16" s="1"/>
      <c r="F16" s="1"/>
      <c r="G16" s="1"/>
      <c r="H16" s="1"/>
      <c r="J16" s="1"/>
      <c r="K16" s="1"/>
      <c r="L16" s="1"/>
      <c r="M16" s="1"/>
      <c r="N16">
        <f t="shared" si="2"/>
        <v>1</v>
      </c>
      <c r="O16">
        <f t="shared" si="3"/>
        <v>14</v>
      </c>
      <c r="R16" t="s">
        <v>16</v>
      </c>
      <c r="S16">
        <v>8</v>
      </c>
      <c r="T16">
        <v>14</v>
      </c>
      <c r="U16" t="str">
        <f t="shared" si="1"/>
        <v>Lage schermtijd</v>
      </c>
      <c r="W16">
        <v>14</v>
      </c>
      <c r="X16">
        <v>10</v>
      </c>
    </row>
    <row r="17" spans="1:24" x14ac:dyDescent="0.3">
      <c r="A17" s="6"/>
      <c r="B17" s="1">
        <v>15</v>
      </c>
      <c r="C17" s="1"/>
      <c r="D17" s="1"/>
      <c r="E17" s="1"/>
      <c r="F17" s="1"/>
      <c r="G17" s="1">
        <v>2</v>
      </c>
      <c r="H17" s="1"/>
      <c r="I17" s="1"/>
      <c r="J17" s="1"/>
      <c r="K17" s="1"/>
      <c r="L17" s="1"/>
      <c r="M17" s="1"/>
      <c r="N17">
        <f t="shared" si="2"/>
        <v>2</v>
      </c>
      <c r="O17">
        <f t="shared" si="3"/>
        <v>30</v>
      </c>
      <c r="R17" t="s">
        <v>17</v>
      </c>
      <c r="S17">
        <v>8</v>
      </c>
      <c r="T17">
        <v>15</v>
      </c>
      <c r="U17" t="str">
        <f t="shared" si="1"/>
        <v>Lage schermtijd</v>
      </c>
      <c r="W17">
        <v>15</v>
      </c>
      <c r="X17">
        <v>11</v>
      </c>
    </row>
    <row r="18" spans="1:24" x14ac:dyDescent="0.3">
      <c r="A18" s="6"/>
      <c r="B18" s="1">
        <v>16</v>
      </c>
      <c r="C18" s="1"/>
      <c r="D18" s="1">
        <v>1</v>
      </c>
      <c r="E18" s="1">
        <v>1</v>
      </c>
      <c r="F18" s="1"/>
      <c r="G18" s="1">
        <v>1</v>
      </c>
      <c r="H18" s="1"/>
      <c r="I18" s="1"/>
      <c r="J18" s="1"/>
      <c r="K18" s="1"/>
      <c r="L18" s="1"/>
      <c r="M18" s="1"/>
      <c r="N18">
        <f t="shared" si="2"/>
        <v>3</v>
      </c>
      <c r="O18">
        <f t="shared" si="3"/>
        <v>48</v>
      </c>
      <c r="R18" t="s">
        <v>18</v>
      </c>
      <c r="S18">
        <v>8</v>
      </c>
      <c r="T18">
        <v>17</v>
      </c>
      <c r="U18" t="str">
        <f t="shared" si="1"/>
        <v>Lage schermtijd</v>
      </c>
      <c r="W18">
        <v>17</v>
      </c>
    </row>
    <row r="19" spans="1:24" x14ac:dyDescent="0.3">
      <c r="A19" s="6"/>
      <c r="B19" s="1">
        <v>17</v>
      </c>
      <c r="C19" s="1"/>
      <c r="D19" s="1"/>
      <c r="E19" s="1"/>
      <c r="F19" s="1">
        <v>1</v>
      </c>
      <c r="G19" s="1"/>
      <c r="H19" s="1"/>
      <c r="I19" s="1"/>
      <c r="J19" s="1"/>
      <c r="K19" s="1"/>
      <c r="L19" s="1"/>
      <c r="M19" s="1"/>
      <c r="N19">
        <f t="shared" si="2"/>
        <v>1</v>
      </c>
      <c r="O19">
        <f t="shared" si="3"/>
        <v>17</v>
      </c>
      <c r="R19" t="s">
        <v>19</v>
      </c>
      <c r="S19">
        <v>9</v>
      </c>
      <c r="T19">
        <v>12</v>
      </c>
      <c r="U19" t="str">
        <f t="shared" si="1"/>
        <v>Lage schermtijd</v>
      </c>
      <c r="W19">
        <v>12</v>
      </c>
    </row>
    <row r="20" spans="1:24" x14ac:dyDescent="0.3">
      <c r="A20" s="6"/>
      <c r="B20" s="1">
        <v>18</v>
      </c>
      <c r="C20" s="1"/>
      <c r="D20" s="1">
        <v>1</v>
      </c>
      <c r="E20" s="1">
        <v>1</v>
      </c>
      <c r="F20" s="1"/>
      <c r="H20" s="1"/>
      <c r="I20" s="1"/>
      <c r="J20" s="1"/>
      <c r="K20" s="1"/>
      <c r="L20" s="1"/>
      <c r="M20" s="1"/>
      <c r="N20">
        <f t="shared" si="2"/>
        <v>2</v>
      </c>
      <c r="O20">
        <f t="shared" si="3"/>
        <v>36</v>
      </c>
      <c r="R20" t="s">
        <v>20</v>
      </c>
      <c r="S20">
        <v>10</v>
      </c>
      <c r="T20">
        <v>14</v>
      </c>
      <c r="U20" t="str">
        <f t="shared" si="1"/>
        <v>Hoge schermtijd</v>
      </c>
    </row>
    <row r="21" spans="1:24" x14ac:dyDescent="0.3">
      <c r="A21" s="6"/>
      <c r="B21" s="1">
        <v>19</v>
      </c>
      <c r="C21" s="1"/>
      <c r="D21" s="1"/>
      <c r="E21" s="1"/>
      <c r="F21" s="1"/>
      <c r="G21" s="1"/>
      <c r="H21" s="1"/>
      <c r="I21" s="1"/>
      <c r="J21" s="1"/>
      <c r="K21" s="1"/>
      <c r="L21" s="1"/>
      <c r="M21" s="1"/>
      <c r="N21">
        <f>SUM(N3:N20)</f>
        <v>32</v>
      </c>
      <c r="O21">
        <f>SUM(O4:O20)</f>
        <v>308</v>
      </c>
      <c r="P21">
        <f>O21/32</f>
        <v>9.625</v>
      </c>
      <c r="Q21">
        <f>P21/2</f>
        <v>4.8125</v>
      </c>
      <c r="R21" t="s">
        <v>21</v>
      </c>
      <c r="S21">
        <v>10</v>
      </c>
      <c r="T21">
        <v>12</v>
      </c>
      <c r="U21" t="str">
        <f t="shared" si="1"/>
        <v>Hoge schermtijd</v>
      </c>
    </row>
    <row r="22" spans="1:24" x14ac:dyDescent="0.3">
      <c r="E22">
        <f>SUM(E3:E21)</f>
        <v>2</v>
      </c>
      <c r="F22">
        <f>SUM(F3:F21)</f>
        <v>4</v>
      </c>
      <c r="G22">
        <f t="shared" ref="G22:M22" si="4">SUM(G3:G21)</f>
        <v>5</v>
      </c>
      <c r="H22">
        <f t="shared" si="4"/>
        <v>5</v>
      </c>
      <c r="I22">
        <f t="shared" si="4"/>
        <v>4</v>
      </c>
      <c r="J22">
        <f t="shared" si="4"/>
        <v>6</v>
      </c>
      <c r="K22">
        <f t="shared" si="4"/>
        <v>3</v>
      </c>
      <c r="L22">
        <f t="shared" si="4"/>
        <v>0</v>
      </c>
      <c r="M22">
        <f t="shared" si="4"/>
        <v>0</v>
      </c>
      <c r="N22">
        <f>SUM(F22:M22)</f>
        <v>27</v>
      </c>
      <c r="R22" t="s">
        <v>22</v>
      </c>
      <c r="S22">
        <v>10</v>
      </c>
      <c r="T22">
        <v>15</v>
      </c>
      <c r="U22" t="str">
        <f t="shared" si="1"/>
        <v>Hoge schermtijd</v>
      </c>
    </row>
    <row r="23" spans="1:24" x14ac:dyDescent="0.3">
      <c r="C23">
        <v>0</v>
      </c>
      <c r="D23">
        <f>D22*D2</f>
        <v>0</v>
      </c>
      <c r="E23">
        <f>E22*E2</f>
        <v>22</v>
      </c>
      <c r="F23">
        <f>F22*F2</f>
        <v>48</v>
      </c>
      <c r="G23">
        <f t="shared" ref="G23:M23" si="5">G22*G2</f>
        <v>65</v>
      </c>
      <c r="H23">
        <f t="shared" si="5"/>
        <v>70</v>
      </c>
      <c r="I23">
        <f t="shared" si="5"/>
        <v>60</v>
      </c>
      <c r="J23">
        <f t="shared" si="5"/>
        <v>96</v>
      </c>
      <c r="K23">
        <f t="shared" si="5"/>
        <v>51</v>
      </c>
      <c r="L23">
        <f t="shared" si="5"/>
        <v>0</v>
      </c>
      <c r="M23">
        <f t="shared" si="5"/>
        <v>0</v>
      </c>
      <c r="N23">
        <f>SUM(F23:M23)</f>
        <v>390</v>
      </c>
      <c r="R23" t="s">
        <v>23</v>
      </c>
      <c r="S23">
        <v>12</v>
      </c>
      <c r="T23">
        <v>14</v>
      </c>
      <c r="U23" t="str">
        <f t="shared" si="1"/>
        <v>Hoge schermtijd</v>
      </c>
    </row>
    <row r="24" spans="1:24" x14ac:dyDescent="0.3">
      <c r="N24">
        <f>N23/N22</f>
        <v>14.444444444444445</v>
      </c>
      <c r="R24" t="s">
        <v>24</v>
      </c>
      <c r="S24">
        <v>12</v>
      </c>
      <c r="T24">
        <v>14</v>
      </c>
      <c r="U24" t="str">
        <f t="shared" si="1"/>
        <v>Hoge schermtijd</v>
      </c>
    </row>
    <row r="25" spans="1:24" ht="14.4" customHeight="1" x14ac:dyDescent="0.3">
      <c r="C25" t="s">
        <v>35</v>
      </c>
      <c r="G25">
        <f>AVERAGE(S3:S34)</f>
        <v>9.625</v>
      </c>
      <c r="H25" s="2"/>
      <c r="I25" s="2"/>
      <c r="J25" s="2"/>
      <c r="K25" s="2"/>
      <c r="L25" s="2"/>
      <c r="N25">
        <f>N24/2</f>
        <v>7.2222222222222223</v>
      </c>
      <c r="R25" t="s">
        <v>25</v>
      </c>
      <c r="S25">
        <v>13</v>
      </c>
      <c r="T25">
        <v>13</v>
      </c>
      <c r="U25" t="str">
        <f t="shared" si="1"/>
        <v>Hoge schermtijd</v>
      </c>
    </row>
    <row r="26" spans="1:24" ht="15" customHeight="1" x14ac:dyDescent="0.3">
      <c r="H26" s="2"/>
      <c r="I26" s="2"/>
      <c r="J26" s="2"/>
      <c r="K26" s="2"/>
      <c r="L26" s="2"/>
      <c r="R26" t="s">
        <v>26</v>
      </c>
      <c r="S26">
        <v>14</v>
      </c>
      <c r="T26">
        <v>10</v>
      </c>
      <c r="U26" t="str">
        <f t="shared" si="1"/>
        <v>Hoge schermtijd</v>
      </c>
    </row>
    <row r="27" spans="1:24" ht="15" customHeight="1" x14ac:dyDescent="0.3">
      <c r="C27" t="s">
        <v>37</v>
      </c>
      <c r="G27">
        <f>AVERAGE(T3:T34)</f>
        <v>13.8125</v>
      </c>
      <c r="H27" s="2"/>
      <c r="I27" s="4" t="s">
        <v>44</v>
      </c>
      <c r="J27" s="4"/>
      <c r="K27" s="4"/>
      <c r="L27" s="4"/>
      <c r="M27" s="4"/>
      <c r="N27" s="4"/>
      <c r="R27" t="s">
        <v>27</v>
      </c>
      <c r="S27">
        <v>15</v>
      </c>
      <c r="T27">
        <v>13</v>
      </c>
      <c r="U27" t="str">
        <f t="shared" si="1"/>
        <v>Hoge schermtijd</v>
      </c>
    </row>
    <row r="28" spans="1:24" ht="15" customHeight="1" x14ac:dyDescent="0.3">
      <c r="C28" t="s">
        <v>38</v>
      </c>
      <c r="G28">
        <f>AVERAGE(T20:T34)</f>
        <v>12.333333333333334</v>
      </c>
      <c r="H28" s="2"/>
      <c r="I28" s="4"/>
      <c r="J28" s="4"/>
      <c r="K28" s="4"/>
      <c r="L28" s="4"/>
      <c r="M28" s="4"/>
      <c r="N28" s="4"/>
      <c r="R28" t="s">
        <v>28</v>
      </c>
      <c r="S28">
        <v>15</v>
      </c>
      <c r="T28">
        <v>13</v>
      </c>
      <c r="U28" t="str">
        <f t="shared" si="1"/>
        <v>Hoge schermtijd</v>
      </c>
    </row>
    <row r="29" spans="1:24" ht="15" customHeight="1" x14ac:dyDescent="0.3">
      <c r="C29" s="2"/>
      <c r="D29" s="2"/>
      <c r="E29" s="2"/>
      <c r="F29" s="2"/>
      <c r="G29" s="2"/>
      <c r="H29" s="2"/>
      <c r="I29" s="4"/>
      <c r="J29" s="4"/>
      <c r="K29" s="4"/>
      <c r="L29" s="4"/>
      <c r="M29" s="4"/>
      <c r="N29" s="4"/>
      <c r="R29" t="s">
        <v>29</v>
      </c>
      <c r="S29">
        <v>16</v>
      </c>
      <c r="T29">
        <v>11</v>
      </c>
      <c r="U29" t="str">
        <f t="shared" si="1"/>
        <v>Hoge schermtijd</v>
      </c>
    </row>
    <row r="30" spans="1:24" x14ac:dyDescent="0.3">
      <c r="C30" s="7" t="s">
        <v>39</v>
      </c>
      <c r="D30" s="7"/>
      <c r="E30" s="7"/>
      <c r="F30" s="7"/>
      <c r="G30" s="7"/>
      <c r="H30" s="2"/>
      <c r="I30" s="4"/>
      <c r="J30" s="4"/>
      <c r="K30" s="4"/>
      <c r="L30" s="4"/>
      <c r="M30" s="4"/>
      <c r="N30" s="4"/>
      <c r="R30" t="s">
        <v>30</v>
      </c>
      <c r="S30">
        <v>16</v>
      </c>
      <c r="T30">
        <v>10</v>
      </c>
      <c r="U30" t="str">
        <f t="shared" si="1"/>
        <v>Hoge schermtijd</v>
      </c>
    </row>
    <row r="31" spans="1:24" x14ac:dyDescent="0.3">
      <c r="C31" s="4" t="s">
        <v>40</v>
      </c>
      <c r="D31" s="4"/>
      <c r="E31" s="4"/>
      <c r="F31" s="4"/>
      <c r="G31" s="4"/>
      <c r="H31" s="2"/>
      <c r="I31" s="4"/>
      <c r="J31" s="4"/>
      <c r="K31" s="4"/>
      <c r="L31" s="4"/>
      <c r="M31" s="4"/>
      <c r="N31" s="4"/>
      <c r="R31" t="s">
        <v>31</v>
      </c>
      <c r="S31">
        <v>16</v>
      </c>
      <c r="T31">
        <v>13</v>
      </c>
      <c r="U31" t="str">
        <f t="shared" si="1"/>
        <v>Hoge schermtijd</v>
      </c>
    </row>
    <row r="32" spans="1:24" x14ac:dyDescent="0.3">
      <c r="C32" s="4"/>
      <c r="D32" s="4"/>
      <c r="E32" s="4"/>
      <c r="F32" s="4"/>
      <c r="G32" s="4"/>
      <c r="H32" s="2"/>
      <c r="I32" s="4"/>
      <c r="J32" s="4"/>
      <c r="K32" s="4"/>
      <c r="L32" s="4"/>
      <c r="M32" s="4"/>
      <c r="N32" s="4"/>
      <c r="R32" t="s">
        <v>32</v>
      </c>
      <c r="S32">
        <v>17</v>
      </c>
      <c r="T32">
        <v>12</v>
      </c>
      <c r="U32" t="str">
        <f t="shared" si="1"/>
        <v>Hoge schermtijd</v>
      </c>
    </row>
    <row r="33" spans="3:21" x14ac:dyDescent="0.3">
      <c r="C33" s="4"/>
      <c r="D33" s="4"/>
      <c r="E33" s="4"/>
      <c r="F33" s="4"/>
      <c r="G33" s="4"/>
      <c r="I33" s="4"/>
      <c r="J33" s="4"/>
      <c r="K33" s="4"/>
      <c r="L33" s="4"/>
      <c r="M33" s="4"/>
      <c r="N33" s="4"/>
      <c r="R33" t="s">
        <v>33</v>
      </c>
      <c r="S33">
        <v>18</v>
      </c>
      <c r="T33">
        <v>10</v>
      </c>
      <c r="U33" t="str">
        <f t="shared" si="1"/>
        <v>Hoge schermtijd</v>
      </c>
    </row>
    <row r="34" spans="3:21" ht="14.4" customHeight="1" x14ac:dyDescent="0.3">
      <c r="C34" s="4"/>
      <c r="D34" s="4"/>
      <c r="E34" s="4"/>
      <c r="F34" s="4"/>
      <c r="G34" s="4"/>
      <c r="I34" s="4"/>
      <c r="J34" s="4"/>
      <c r="K34" s="4"/>
      <c r="L34" s="4"/>
      <c r="M34" s="4"/>
      <c r="N34" s="4"/>
      <c r="R34" t="s">
        <v>34</v>
      </c>
      <c r="S34">
        <v>18</v>
      </c>
      <c r="T34">
        <v>11</v>
      </c>
      <c r="U34" t="str">
        <f t="shared" si="1"/>
        <v>Hoge schermtijd</v>
      </c>
    </row>
    <row r="35" spans="3:21" x14ac:dyDescent="0.3">
      <c r="C35" s="4" t="s">
        <v>41</v>
      </c>
      <c r="D35" s="4"/>
      <c r="E35" s="4"/>
      <c r="F35" s="4"/>
      <c r="G35" s="4"/>
      <c r="I35" s="4"/>
      <c r="J35" s="4"/>
      <c r="K35" s="4"/>
      <c r="L35" s="4"/>
      <c r="M35" s="4"/>
      <c r="N35" s="4"/>
    </row>
    <row r="36" spans="3:21" x14ac:dyDescent="0.3">
      <c r="C36" s="4"/>
      <c r="D36" s="4"/>
      <c r="E36" s="4"/>
      <c r="F36" s="4"/>
      <c r="G36" s="4"/>
    </row>
    <row r="37" spans="3:21" x14ac:dyDescent="0.3">
      <c r="C37" s="4"/>
      <c r="D37" s="4"/>
      <c r="E37" s="4"/>
      <c r="F37" s="4"/>
      <c r="G37" s="4"/>
    </row>
  </sheetData>
  <mergeCells count="6">
    <mergeCell ref="C31:G34"/>
    <mergeCell ref="C35:G37"/>
    <mergeCell ref="C1:M1"/>
    <mergeCell ref="A3:A21"/>
    <mergeCell ref="C30:G30"/>
    <mergeCell ref="I27:N35"/>
  </mergeCells>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de Canne</dc:creator>
  <cp:keywords/>
  <dc:description/>
  <cp:lastModifiedBy>Tolga Soylu</cp:lastModifiedBy>
  <cp:revision/>
  <dcterms:created xsi:type="dcterms:W3CDTF">2025-04-08T19:49:28Z</dcterms:created>
  <dcterms:modified xsi:type="dcterms:W3CDTF">2026-01-22T00:00:35Z</dcterms:modified>
  <cp:category/>
  <cp:contentStatus/>
</cp:coreProperties>
</file>